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22" windowWidth="15310" windowHeight="9238" activeTab="0"/>
  </bookViews>
  <sheets>
    <sheet name="2020" sheetId="1" r:id="rId1"/>
  </sheets>
  <definedNames>
    <definedName name="_xlnm.Print_Area" localSheetId="0">'2020'!$A$1:$L$17</definedName>
  </definedNames>
  <calcPr fullCalcOnLoad="1"/>
</workbook>
</file>

<file path=xl/sharedStrings.xml><?xml version="1.0" encoding="utf-8"?>
<sst xmlns="http://schemas.openxmlformats.org/spreadsheetml/2006/main" count="83" uniqueCount="35">
  <si>
    <t>№ п/п</t>
  </si>
  <si>
    <t>Наименование работы (услуги)</t>
  </si>
  <si>
    <t>Периодичность предоставления работы (услуги)</t>
  </si>
  <si>
    <t>Основание установления стоимости работы (услуги)</t>
  </si>
  <si>
    <t>Управление жилым домом</t>
  </si>
  <si>
    <t>ИНН Исполнителя работ (услуг)</t>
  </si>
  <si>
    <t>Наименование организации-исполнителя работ (услуги)</t>
  </si>
  <si>
    <t>Код</t>
  </si>
  <si>
    <t>кв.м</t>
  </si>
  <si>
    <t>Согласно договора</t>
  </si>
  <si>
    <t>Ежедневно</t>
  </si>
  <si>
    <t>Едини-ца измере-ния</t>
  </si>
  <si>
    <t>Стои-мость на единицу измере-ния</t>
  </si>
  <si>
    <t>Дата начала действия установле-ного размера стоимости работы (услуги)</t>
  </si>
  <si>
    <t>Содержание строительных конструкций</t>
  </si>
  <si>
    <t>Санитарное содержание мест общего пользования</t>
  </si>
  <si>
    <t>Содержание внутридомовых инженерных сетей водоснабжения и водоотведения</t>
  </si>
  <si>
    <t>Содержание внутридомовых инженерных сетей центрального отопления</t>
  </si>
  <si>
    <t>Содержание внутридомовых инженерных сетей электроснабжения</t>
  </si>
  <si>
    <t>Текущий ремонт и благоустройство территории</t>
  </si>
  <si>
    <t>Услуга по начислению и сбору платежей</t>
  </si>
  <si>
    <t>Прочая услуга. Паспортный стол</t>
  </si>
  <si>
    <t>Выполнение аварийных заявок по сантехническому и электротехническому оборудованию непосредственно от жителей</t>
  </si>
  <si>
    <t>Годовая плановая стоимость работ (услуг)  руб</t>
  </si>
  <si>
    <t>Дата заполнения/ внесения изменений</t>
  </si>
  <si>
    <t>Электроэнергия на СОИ</t>
  </si>
  <si>
    <t>Холодное водоснабжение на СОИ</t>
  </si>
  <si>
    <t>Прочая услуга. Техническое обслуживание ПУ ТЭ</t>
  </si>
  <si>
    <t>ООО "Горизонт"</t>
  </si>
  <si>
    <t>Водоотведение на СОИ</t>
  </si>
  <si>
    <t>Постановление Региональной энергетической комиссии Кемеровской области № 599 от 17.12.2019г.</t>
  </si>
  <si>
    <t>Постановление Региональной энергетической комиссии Кемеровской области № 305 от 10.10.2019г.</t>
  </si>
  <si>
    <t>Постановление Региональной энергетической комиссии Кемеровской области № 465 от 26.11.2019г.</t>
  </si>
  <si>
    <t xml:space="preserve">Устав МУП "Управление развития жилищного комплекса" Таштагольского муниципального района </t>
  </si>
  <si>
    <t>Форма 2.3 Сведения о выполняемых работах по содержанию и ремонту общего имущества многоквартирного дома по ул. Кирова, д. 14а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</si>
</sst>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000"/>
    <numFmt numFmtId="179" formatCode="0.0000000"/>
    <numFmt numFmtId="180" formatCode="0.000000"/>
    <numFmt numFmtId="181" formatCode="0.00000"/>
    <numFmt numFmtId="182" formatCode="mmm/yy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41" fillId="33" borderId="0" xfId="0" applyNumberFormat="1" applyFont="1" applyFill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8"/>
  <sheetViews>
    <sheetView tabSelected="1" view="pageBreakPreview" zoomScaleNormal="110" zoomScaleSheetLayoutView="100" workbookViewId="0" topLeftCell="A1">
      <selection activeCell="I5" sqref="I5"/>
    </sheetView>
  </sheetViews>
  <sheetFormatPr defaultColWidth="8.875" defaultRowHeight="12.75"/>
  <cols>
    <col min="1" max="1" width="3.125" style="8" customWidth="1"/>
    <col min="2" max="2" width="9.875" style="8" customWidth="1"/>
    <col min="3" max="3" width="5.75390625" style="8" customWidth="1"/>
    <col min="4" max="4" width="29.125" style="5" customWidth="1"/>
    <col min="5" max="5" width="5.00390625" style="8" customWidth="1"/>
    <col min="6" max="6" width="7.00390625" style="11" customWidth="1"/>
    <col min="7" max="7" width="11.75390625" style="11" customWidth="1"/>
    <col min="8" max="8" width="9.75390625" style="8" customWidth="1"/>
    <col min="9" max="9" width="33.00390625" style="8" customWidth="1"/>
    <col min="10" max="10" width="13.25390625" style="8" customWidth="1"/>
    <col min="11" max="11" width="10.75390625" style="8" customWidth="1"/>
    <col min="12" max="12" width="10.25390625" style="8" customWidth="1"/>
    <col min="13" max="16384" width="8.875" style="5" customWidth="1"/>
  </cols>
  <sheetData>
    <row r="1" spans="1:12" ht="13.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</row>
    <row r="2" spans="1:13" s="8" customFormat="1" ht="122.25">
      <c r="A2" s="2" t="s">
        <v>0</v>
      </c>
      <c r="B2" s="2" t="s">
        <v>24</v>
      </c>
      <c r="C2" s="2" t="s">
        <v>7</v>
      </c>
      <c r="D2" s="2" t="s">
        <v>1</v>
      </c>
      <c r="E2" s="2" t="s">
        <v>11</v>
      </c>
      <c r="F2" s="7" t="s">
        <v>12</v>
      </c>
      <c r="G2" s="7" t="s">
        <v>23</v>
      </c>
      <c r="H2" s="2" t="s">
        <v>13</v>
      </c>
      <c r="I2" s="2" t="s">
        <v>3</v>
      </c>
      <c r="J2" s="2" t="s">
        <v>2</v>
      </c>
      <c r="K2" s="2" t="s">
        <v>6</v>
      </c>
      <c r="L2" s="2" t="s">
        <v>5</v>
      </c>
      <c r="M2" s="7"/>
    </row>
    <row r="3" spans="1:13" ht="40.5">
      <c r="A3" s="2">
        <v>1</v>
      </c>
      <c r="B3" s="1">
        <f>H3</f>
        <v>44270</v>
      </c>
      <c r="C3" s="2">
        <v>2801</v>
      </c>
      <c r="D3" s="3" t="s">
        <v>16</v>
      </c>
      <c r="E3" s="2" t="s">
        <v>8</v>
      </c>
      <c r="F3" s="13">
        <v>0.82</v>
      </c>
      <c r="G3" s="4">
        <f>F3*9.5*M3</f>
        <v>1893.7489999999998</v>
      </c>
      <c r="H3" s="16">
        <v>44270</v>
      </c>
      <c r="I3" s="2" t="s">
        <v>33</v>
      </c>
      <c r="J3" s="2" t="s">
        <v>9</v>
      </c>
      <c r="K3" s="6" t="s">
        <v>28</v>
      </c>
      <c r="L3" s="2">
        <v>4252005893</v>
      </c>
      <c r="M3" s="7">
        <v>243.1</v>
      </c>
    </row>
    <row r="4" spans="1:13" ht="40.5">
      <c r="A4" s="2">
        <v>2</v>
      </c>
      <c r="B4" s="1">
        <f>H4</f>
        <v>44270</v>
      </c>
      <c r="C4" s="2">
        <v>2802</v>
      </c>
      <c r="D4" s="3" t="s">
        <v>17</v>
      </c>
      <c r="E4" s="2" t="s">
        <v>8</v>
      </c>
      <c r="F4" s="13">
        <v>0.81</v>
      </c>
      <c r="G4" s="4">
        <f aca="true" t="shared" si="0" ref="G4:G13">F4*9.5*M4</f>
        <v>1870.6545</v>
      </c>
      <c r="H4" s="16">
        <v>44270</v>
      </c>
      <c r="I4" s="2" t="s">
        <v>33</v>
      </c>
      <c r="J4" s="2" t="s">
        <v>9</v>
      </c>
      <c r="K4" s="6" t="s">
        <v>28</v>
      </c>
      <c r="L4" s="2">
        <v>4252005893</v>
      </c>
      <c r="M4" s="7">
        <v>243.1</v>
      </c>
    </row>
    <row r="5" spans="1:13" ht="40.5">
      <c r="A5" s="2">
        <v>3</v>
      </c>
      <c r="B5" s="1">
        <f>H5</f>
        <v>44270</v>
      </c>
      <c r="C5" s="2">
        <v>2806</v>
      </c>
      <c r="D5" s="3" t="s">
        <v>18</v>
      </c>
      <c r="E5" s="2" t="s">
        <v>8</v>
      </c>
      <c r="F5" s="13">
        <v>0.63</v>
      </c>
      <c r="G5" s="4">
        <f t="shared" si="0"/>
        <v>1454.9535</v>
      </c>
      <c r="H5" s="16">
        <v>44270</v>
      </c>
      <c r="I5" s="2" t="s">
        <v>33</v>
      </c>
      <c r="J5" s="2" t="s">
        <v>9</v>
      </c>
      <c r="K5" s="6" t="s">
        <v>28</v>
      </c>
      <c r="L5" s="2">
        <v>4252005893</v>
      </c>
      <c r="M5" s="7">
        <v>243.1</v>
      </c>
    </row>
    <row r="6" spans="1:13" ht="40.5">
      <c r="A6" s="2">
        <v>4</v>
      </c>
      <c r="B6" s="1">
        <f>H6</f>
        <v>44270</v>
      </c>
      <c r="C6" s="2">
        <v>2805</v>
      </c>
      <c r="D6" s="3" t="s">
        <v>14</v>
      </c>
      <c r="E6" s="2" t="s">
        <v>8</v>
      </c>
      <c r="F6" s="13">
        <v>0.97</v>
      </c>
      <c r="G6" s="4">
        <f t="shared" si="0"/>
        <v>2240.1665</v>
      </c>
      <c r="H6" s="16">
        <v>44270</v>
      </c>
      <c r="I6" s="2" t="s">
        <v>33</v>
      </c>
      <c r="J6" s="2" t="s">
        <v>9</v>
      </c>
      <c r="K6" s="6" t="s">
        <v>28</v>
      </c>
      <c r="L6" s="2">
        <v>4252005893</v>
      </c>
      <c r="M6" s="7">
        <v>243.1</v>
      </c>
    </row>
    <row r="7" spans="1:14" ht="40.5">
      <c r="A7" s="2">
        <v>5</v>
      </c>
      <c r="B7" s="1">
        <f aca="true" t="shared" si="1" ref="B7:B13">H7</f>
        <v>44270</v>
      </c>
      <c r="C7" s="2">
        <v>2804</v>
      </c>
      <c r="D7" s="3" t="s">
        <v>15</v>
      </c>
      <c r="E7" s="2" t="s">
        <v>8</v>
      </c>
      <c r="F7" s="13">
        <v>3.2</v>
      </c>
      <c r="G7" s="4">
        <f t="shared" si="0"/>
        <v>7390.240000000001</v>
      </c>
      <c r="H7" s="16">
        <v>44270</v>
      </c>
      <c r="I7" s="2" t="s">
        <v>33</v>
      </c>
      <c r="J7" s="2" t="s">
        <v>9</v>
      </c>
      <c r="K7" s="6" t="s">
        <v>28</v>
      </c>
      <c r="L7" s="2">
        <v>4252005893</v>
      </c>
      <c r="M7" s="7">
        <v>243.1</v>
      </c>
      <c r="N7" s="10"/>
    </row>
    <row r="8" spans="1:13" ht="40.5">
      <c r="A8" s="2">
        <v>6</v>
      </c>
      <c r="B8" s="1">
        <f t="shared" si="1"/>
        <v>44270</v>
      </c>
      <c r="C8" s="2">
        <v>2805</v>
      </c>
      <c r="D8" s="3" t="s">
        <v>19</v>
      </c>
      <c r="E8" s="2" t="s">
        <v>8</v>
      </c>
      <c r="F8" s="13">
        <f>F18-F11-F10-F9-F7-F6-F5-F4-F3-F12-F13</f>
        <v>4.796000000000001</v>
      </c>
      <c r="G8" s="4">
        <f t="shared" si="0"/>
        <v>11076.122200000003</v>
      </c>
      <c r="H8" s="16">
        <v>44270</v>
      </c>
      <c r="I8" s="2" t="s">
        <v>33</v>
      </c>
      <c r="J8" s="2" t="s">
        <v>9</v>
      </c>
      <c r="K8" s="6" t="s">
        <v>28</v>
      </c>
      <c r="L8" s="2">
        <v>4252005893</v>
      </c>
      <c r="M8" s="7">
        <v>243.1</v>
      </c>
    </row>
    <row r="9" spans="1:13" ht="40.5">
      <c r="A9" s="2">
        <v>7</v>
      </c>
      <c r="B9" s="1">
        <f t="shared" si="1"/>
        <v>44270</v>
      </c>
      <c r="C9" s="2">
        <v>2811</v>
      </c>
      <c r="D9" s="3" t="s">
        <v>4</v>
      </c>
      <c r="E9" s="2" t="s">
        <v>8</v>
      </c>
      <c r="F9" s="14">
        <f>1.68</f>
        <v>1.68</v>
      </c>
      <c r="G9" s="4">
        <f t="shared" si="0"/>
        <v>3879.8759999999997</v>
      </c>
      <c r="H9" s="16">
        <v>44270</v>
      </c>
      <c r="I9" s="2" t="s">
        <v>33</v>
      </c>
      <c r="J9" s="2" t="s">
        <v>9</v>
      </c>
      <c r="K9" s="6" t="s">
        <v>28</v>
      </c>
      <c r="L9" s="2">
        <v>4252005893</v>
      </c>
      <c r="M9" s="7">
        <v>243.1</v>
      </c>
    </row>
    <row r="10" spans="1:13" ht="40.5">
      <c r="A10" s="2">
        <v>8</v>
      </c>
      <c r="B10" s="1">
        <f t="shared" si="1"/>
        <v>44270</v>
      </c>
      <c r="C10" s="2"/>
      <c r="D10" s="3" t="s">
        <v>20</v>
      </c>
      <c r="E10" s="2" t="s">
        <v>8</v>
      </c>
      <c r="F10" s="13">
        <f>0.64*1.1</f>
        <v>0.7040000000000001</v>
      </c>
      <c r="G10" s="4">
        <f t="shared" si="0"/>
        <v>1625.8528000000001</v>
      </c>
      <c r="H10" s="16">
        <v>44270</v>
      </c>
      <c r="I10" s="2" t="s">
        <v>33</v>
      </c>
      <c r="J10" s="2" t="s">
        <v>9</v>
      </c>
      <c r="K10" s="6" t="s">
        <v>28</v>
      </c>
      <c r="L10" s="2">
        <v>4252005893</v>
      </c>
      <c r="M10" s="7">
        <v>243.1</v>
      </c>
    </row>
    <row r="11" spans="1:13" ht="67.5">
      <c r="A11" s="2">
        <v>9</v>
      </c>
      <c r="B11" s="1">
        <f t="shared" si="1"/>
        <v>44270</v>
      </c>
      <c r="C11" s="2">
        <v>2815</v>
      </c>
      <c r="D11" s="3" t="s">
        <v>22</v>
      </c>
      <c r="E11" s="2" t="s">
        <v>8</v>
      </c>
      <c r="F11" s="13">
        <v>2.41</v>
      </c>
      <c r="G11" s="4">
        <f t="shared" si="0"/>
        <v>5565.7745</v>
      </c>
      <c r="H11" s="16">
        <v>44270</v>
      </c>
      <c r="I11" s="2" t="s">
        <v>33</v>
      </c>
      <c r="J11" s="2" t="s">
        <v>10</v>
      </c>
      <c r="K11" s="6" t="s">
        <v>28</v>
      </c>
      <c r="L11" s="2">
        <v>4252005893</v>
      </c>
      <c r="M11" s="7">
        <v>243.1</v>
      </c>
    </row>
    <row r="12" spans="1:13" ht="40.5">
      <c r="A12" s="2">
        <v>10</v>
      </c>
      <c r="B12" s="1">
        <f t="shared" si="1"/>
        <v>44270</v>
      </c>
      <c r="C12" s="2">
        <v>2815</v>
      </c>
      <c r="D12" s="3" t="s">
        <v>21</v>
      </c>
      <c r="E12" s="2" t="s">
        <v>8</v>
      </c>
      <c r="F12" s="13">
        <f>0.2*1.1</f>
        <v>0.22000000000000003</v>
      </c>
      <c r="G12" s="4">
        <f t="shared" si="0"/>
        <v>508.07900000000006</v>
      </c>
      <c r="H12" s="16">
        <v>44270</v>
      </c>
      <c r="I12" s="2" t="s">
        <v>33</v>
      </c>
      <c r="J12" s="2" t="s">
        <v>9</v>
      </c>
      <c r="K12" s="6" t="s">
        <v>28</v>
      </c>
      <c r="L12" s="6">
        <v>4252005893</v>
      </c>
      <c r="M12" s="7">
        <v>243.1</v>
      </c>
    </row>
    <row r="13" spans="1:13" ht="40.5">
      <c r="A13" s="2">
        <v>11</v>
      </c>
      <c r="B13" s="1">
        <f t="shared" si="1"/>
        <v>44270</v>
      </c>
      <c r="C13" s="2">
        <v>2815</v>
      </c>
      <c r="D13" s="3" t="s">
        <v>27</v>
      </c>
      <c r="E13" s="2" t="s">
        <v>8</v>
      </c>
      <c r="F13" s="13">
        <v>0.63</v>
      </c>
      <c r="G13" s="4">
        <f t="shared" si="0"/>
        <v>1454.9535</v>
      </c>
      <c r="H13" s="16">
        <v>44270</v>
      </c>
      <c r="I13" s="2" t="s">
        <v>33</v>
      </c>
      <c r="J13" s="2" t="s">
        <v>9</v>
      </c>
      <c r="K13" s="6" t="s">
        <v>28</v>
      </c>
      <c r="L13" s="2">
        <v>4252005893</v>
      </c>
      <c r="M13" s="7">
        <v>243.1</v>
      </c>
    </row>
    <row r="14" spans="1:14" s="21" customFormat="1" ht="44.25" customHeight="1">
      <c r="A14" s="15">
        <v>12</v>
      </c>
      <c r="B14" s="16">
        <f>H14</f>
        <v>44270</v>
      </c>
      <c r="C14" s="15">
        <v>2815</v>
      </c>
      <c r="D14" s="17" t="s">
        <v>25</v>
      </c>
      <c r="E14" s="15" t="s">
        <v>8</v>
      </c>
      <c r="F14" s="18">
        <v>0.554</v>
      </c>
      <c r="G14" s="19">
        <f>F14*M14*9.5*N14</f>
        <v>3211.382603</v>
      </c>
      <c r="H14" s="16">
        <v>44270</v>
      </c>
      <c r="I14" s="15" t="s">
        <v>30</v>
      </c>
      <c r="J14" s="15" t="s">
        <v>9</v>
      </c>
      <c r="K14" s="15" t="s">
        <v>28</v>
      </c>
      <c r="L14" s="15">
        <v>4252005893</v>
      </c>
      <c r="M14" s="7">
        <v>243.1</v>
      </c>
      <c r="N14" s="20">
        <v>2.51</v>
      </c>
    </row>
    <row r="15" spans="1:14" s="21" customFormat="1" ht="44.25" customHeight="1">
      <c r="A15" s="15">
        <v>13</v>
      </c>
      <c r="B15" s="16">
        <f>H15</f>
        <v>44270</v>
      </c>
      <c r="C15" s="15">
        <v>2815</v>
      </c>
      <c r="D15" s="17" t="s">
        <v>26</v>
      </c>
      <c r="E15" s="15" t="s">
        <v>8</v>
      </c>
      <c r="F15" s="18">
        <v>0.112</v>
      </c>
      <c r="G15" s="19">
        <f>F15*M15*9.5*N15</f>
        <v>10077.331263999999</v>
      </c>
      <c r="H15" s="16">
        <v>44270</v>
      </c>
      <c r="I15" s="15" t="s">
        <v>31</v>
      </c>
      <c r="J15" s="15" t="s">
        <v>9</v>
      </c>
      <c r="K15" s="15" t="s">
        <v>28</v>
      </c>
      <c r="L15" s="15">
        <v>4252005894</v>
      </c>
      <c r="M15" s="7">
        <v>243.1</v>
      </c>
      <c r="N15" s="17">
        <v>38.96</v>
      </c>
    </row>
    <row r="16" spans="1:14" s="21" customFormat="1" ht="44.25" customHeight="1">
      <c r="A16" s="15">
        <v>15</v>
      </c>
      <c r="B16" s="16">
        <f>H16</f>
        <v>44270</v>
      </c>
      <c r="C16" s="15">
        <v>2815</v>
      </c>
      <c r="D16" s="17" t="s">
        <v>29</v>
      </c>
      <c r="E16" s="15" t="s">
        <v>8</v>
      </c>
      <c r="F16" s="18">
        <f>F15</f>
        <v>0.112</v>
      </c>
      <c r="G16" s="19">
        <f>F16*M16*9.5*N16</f>
        <v>9050.457416</v>
      </c>
      <c r="H16" s="16">
        <v>44270</v>
      </c>
      <c r="I16" s="15" t="s">
        <v>32</v>
      </c>
      <c r="J16" s="15" t="s">
        <v>9</v>
      </c>
      <c r="K16" s="15" t="s">
        <v>28</v>
      </c>
      <c r="L16" s="15">
        <v>4252005894</v>
      </c>
      <c r="M16" s="7">
        <v>243.1</v>
      </c>
      <c r="N16" s="17">
        <v>34.99</v>
      </c>
    </row>
    <row r="17" spans="6:13" ht="13.5">
      <c r="F17" s="22">
        <f>SUM(F3:F13)</f>
        <v>16.87</v>
      </c>
      <c r="G17" s="9">
        <f>SUM(G3:G16)</f>
        <v>61299.59278300001</v>
      </c>
      <c r="H17" s="23"/>
      <c r="I17" s="23"/>
      <c r="J17" s="23"/>
      <c r="K17" s="23"/>
      <c r="L17" s="24">
        <f>M16</f>
        <v>243.1</v>
      </c>
      <c r="M17" s="12"/>
    </row>
    <row r="18" spans="6:7" ht="13.5">
      <c r="F18" s="12">
        <v>16.87</v>
      </c>
      <c r="G18" s="12"/>
    </row>
  </sheetData>
  <sheetProtection/>
  <mergeCells count="1">
    <mergeCell ref="A1:K1"/>
  </mergeCells>
  <printOptions/>
  <pageMargins left="0.2362204724409449" right="0.2362204724409449" top="0.28" bottom="0.1968503937007874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komfo</cp:lastModifiedBy>
  <cp:lastPrinted>2021-09-13T06:39:10Z</cp:lastPrinted>
  <dcterms:created xsi:type="dcterms:W3CDTF">2008-05-06T01:57:21Z</dcterms:created>
  <dcterms:modified xsi:type="dcterms:W3CDTF">2021-09-13T06:39:14Z</dcterms:modified>
  <cp:category/>
  <cp:version/>
  <cp:contentType/>
  <cp:contentStatus/>
</cp:coreProperties>
</file>